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50" windowHeight="6345" activeTab="0"/>
  </bookViews>
  <sheets>
    <sheet name="Corrección FP" sheetId="1" r:id="rId1"/>
    <sheet name="Tabla CosPhi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<sst xmlns="http://schemas.openxmlformats.org/spreadsheetml/2006/main" count="37" uniqueCount="29">
  <si>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kW</t>
  </si>
  <si>
    <t>I</t>
  </si>
  <si>
    <t>A</t>
  </si>
  <si>
    <t>Cos φ inicial</t>
  </si>
  <si>
    <t>Cos φ buscado</t>
  </si>
  <si>
    <t>Tensión Nominal</t>
  </si>
  <si>
    <t>kVAr</t>
  </si>
  <si>
    <t>P Reactiva Compensadora</t>
  </si>
  <si>
    <t>V</t>
  </si>
  <si>
    <t>P</t>
  </si>
  <si>
    <t>U</t>
  </si>
  <si>
    <t>I Aparente</t>
  </si>
  <si>
    <t>Q1</t>
  </si>
  <si>
    <t>Qc</t>
  </si>
  <si>
    <t>Pot Activa</t>
  </si>
  <si>
    <t>Pot Reactiva Inicial</t>
  </si>
  <si>
    <t>kVA</t>
  </si>
  <si>
    <t>Corrección del Factor de Potencia</t>
  </si>
  <si>
    <t>S1</t>
  </si>
  <si>
    <t>Pot Aparente Final</t>
  </si>
  <si>
    <t>Pot Aparente Inicial</t>
  </si>
  <si>
    <t>S2</t>
  </si>
  <si>
    <t>Modificar las celdas Amarillas</t>
  </si>
  <si>
    <t>φ1</t>
  </si>
  <si>
    <t>φ2</t>
  </si>
  <si>
    <r>
      <t>φ</t>
    </r>
    <r>
      <rPr>
        <b/>
        <sz val="10"/>
        <rFont val="Arial"/>
        <family val="2"/>
      </rPr>
      <t>1</t>
    </r>
  </si>
  <si>
    <r>
      <t xml:space="preserve">Coseno </t>
    </r>
    <r>
      <rPr>
        <b/>
        <sz val="12"/>
        <rFont val="Arial"/>
        <family val="2"/>
      </rPr>
      <t>φ</t>
    </r>
  </si>
  <si>
    <r>
      <t xml:space="preserve">Seno </t>
    </r>
    <r>
      <rPr>
        <b/>
        <sz val="12"/>
        <rFont val="Arial"/>
        <family val="2"/>
      </rPr>
      <t>φ</t>
    </r>
  </si>
  <si>
    <t>CALCULO DE KVAr para corregir Cos Fi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</si>
</sst>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0.000000"/>
    <numFmt numFmtId="179" formatCode="0.00000"/>
    <numFmt numFmtId="180" formatCode="0.0000"/>
    <numFmt numFmtId="181" formatCode="0.000"/>
    <numFmt numFmtId="18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wrapText="1"/>
    </xf>
    <xf numFmtId="182" fontId="2" fillId="3" borderId="8" xfId="0" applyNumberFormat="1" applyFont="1" applyFill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182" fontId="5" fillId="2" borderId="6" xfId="0" applyNumberFormat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7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2" fontId="2" fillId="3" borderId="1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152900" y="361950"/>
          <a:ext cx="268605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10</xdr:col>
      <xdr:colOff>28575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2219325"/>
          <a:ext cx="26860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</xdr:row>
      <xdr:rowOff>0</xdr:rowOff>
    </xdr:from>
    <xdr:to>
      <xdr:col>10</xdr:col>
      <xdr:colOff>28575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6848475" y="361950"/>
          <a:ext cx="0" cy="184785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2</xdr:row>
      <xdr:rowOff>9525</xdr:rowOff>
    </xdr:from>
    <xdr:to>
      <xdr:col>10</xdr:col>
      <xdr:colOff>85725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6905625" y="371475"/>
          <a:ext cx="0" cy="8286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10</xdr:col>
      <xdr:colOff>38100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152900" y="1200150"/>
          <a:ext cx="2705100" cy="1019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152400</xdr:rowOff>
    </xdr:from>
    <xdr:to>
      <xdr:col>10</xdr:col>
      <xdr:colOff>76200</xdr:colOff>
      <xdr:row>10</xdr:row>
      <xdr:rowOff>152400</xdr:rowOff>
    </xdr:to>
    <xdr:sp>
      <xdr:nvSpPr>
        <xdr:cNvPr id="6" name="Line 6"/>
        <xdr:cNvSpPr>
          <a:spLocks/>
        </xdr:cNvSpPr>
      </xdr:nvSpPr>
      <xdr:spPr>
        <a:xfrm flipV="1">
          <a:off x="6896100" y="11906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57150</xdr:rowOff>
    </xdr:from>
    <xdr:to>
      <xdr:col>7</xdr:col>
      <xdr:colOff>28575</xdr:colOff>
      <xdr:row>11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4752975" y="1790700"/>
          <a:ext cx="190500" cy="438150"/>
        </a:xfrm>
        <a:custGeom>
          <a:pathLst>
            <a:path h="46" w="23">
              <a:moveTo>
                <a:pt x="22" y="46"/>
              </a:moveTo>
              <a:cubicBezTo>
                <a:pt x="22" y="35"/>
                <a:pt x="23" y="25"/>
                <a:pt x="19" y="18"/>
              </a:cubicBezTo>
              <a:cubicBezTo>
                <a:pt x="15" y="11"/>
                <a:pt x="4" y="0"/>
                <a:pt x="0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114300</xdr:rowOff>
    </xdr:from>
    <xdr:to>
      <xdr:col>8</xdr:col>
      <xdr:colOff>600075</xdr:colOff>
      <xdr:row>11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5657850" y="1638300"/>
          <a:ext cx="238125" cy="581025"/>
        </a:xfrm>
        <a:custGeom>
          <a:pathLst>
            <a:path h="51" w="21">
              <a:moveTo>
                <a:pt x="21" y="51"/>
              </a:moveTo>
              <a:cubicBezTo>
                <a:pt x="20" y="42"/>
                <a:pt x="20" y="33"/>
                <a:pt x="17" y="25"/>
              </a:cubicBezTo>
              <a:cubicBezTo>
                <a:pt x="14" y="17"/>
                <a:pt x="2" y="2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 topLeftCell="B1">
      <selection activeCell="B1" sqref="B1"/>
    </sheetView>
  </sheetViews>
  <sheetFormatPr defaultColWidth="11.421875" defaultRowHeight="12.75"/>
  <cols>
    <col min="2" max="2" width="15.421875" style="0" customWidth="1"/>
    <col min="3" max="3" width="4.140625" style="0" customWidth="1"/>
    <col min="5" max="5" width="8.421875" style="0" customWidth="1"/>
    <col min="8" max="8" width="5.7109375" style="0" customWidth="1"/>
    <col min="11" max="11" width="8.00390625" style="0" customWidth="1"/>
  </cols>
  <sheetData>
    <row r="2" ht="15.75">
      <c r="B2" s="14" t="s">
        <v>17</v>
      </c>
    </row>
    <row r="3" ht="13.5" thickBot="1"/>
    <row r="4" spans="2:5" ht="12.75">
      <c r="B4" s="11" t="s">
        <v>14</v>
      </c>
      <c r="C4" s="12" t="s">
        <v>9</v>
      </c>
      <c r="D4" s="23">
        <v>50</v>
      </c>
      <c r="E4" s="30" t="s">
        <v>0</v>
      </c>
    </row>
    <row r="5" spans="2:11" ht="14.25" customHeight="1">
      <c r="B5" s="3" t="s">
        <v>3</v>
      </c>
      <c r="C5" s="37" t="s">
        <v>25</v>
      </c>
      <c r="D5" s="24">
        <v>0.72</v>
      </c>
      <c r="E5" s="31"/>
      <c r="J5" s="8" t="s">
        <v>12</v>
      </c>
      <c r="K5" s="9" t="s">
        <v>13</v>
      </c>
    </row>
    <row r="6" spans="2:5" ht="12.75">
      <c r="B6" s="3" t="s">
        <v>5</v>
      </c>
      <c r="C6" s="4" t="s">
        <v>10</v>
      </c>
      <c r="D6" s="24">
        <v>380</v>
      </c>
      <c r="E6" s="31" t="s">
        <v>8</v>
      </c>
    </row>
    <row r="7" spans="2:9" ht="12.75">
      <c r="B7" s="3" t="s">
        <v>11</v>
      </c>
      <c r="C7" s="4" t="s">
        <v>1</v>
      </c>
      <c r="D7" s="25">
        <f>+D4/D5/D6/3^0.5*1000</f>
        <v>105.50991761506319</v>
      </c>
      <c r="E7" s="31" t="s">
        <v>2</v>
      </c>
      <c r="I7" s="39" t="s">
        <v>18</v>
      </c>
    </row>
    <row r="8" spans="2:5" ht="25.5">
      <c r="B8" s="16" t="s">
        <v>20</v>
      </c>
      <c r="C8" s="4" t="s">
        <v>18</v>
      </c>
      <c r="D8" s="26">
        <f>+D4/D5</f>
        <v>69.44444444444444</v>
      </c>
      <c r="E8" s="32" t="s">
        <v>16</v>
      </c>
    </row>
    <row r="9" spans="2:10" ht="16.5" customHeight="1">
      <c r="B9" s="3" t="s">
        <v>4</v>
      </c>
      <c r="C9" s="4" t="s">
        <v>24</v>
      </c>
      <c r="D9" s="24">
        <v>0.95</v>
      </c>
      <c r="E9" s="31"/>
      <c r="J9" s="17" t="s">
        <v>21</v>
      </c>
    </row>
    <row r="10" spans="2:9" ht="25.5">
      <c r="B10" s="18" t="s">
        <v>19</v>
      </c>
      <c r="C10" s="19" t="s">
        <v>21</v>
      </c>
      <c r="D10" s="27">
        <f>+D4/D9</f>
        <v>52.631578947368425</v>
      </c>
      <c r="E10" s="33" t="s">
        <v>16</v>
      </c>
      <c r="I10" s="38" t="s">
        <v>24</v>
      </c>
    </row>
    <row r="11" spans="2:8" ht="12.75">
      <c r="B11" s="3"/>
      <c r="C11" s="4"/>
      <c r="D11" s="28"/>
      <c r="E11" s="31"/>
      <c r="H11" s="2" t="s">
        <v>23</v>
      </c>
    </row>
    <row r="12" spans="2:9" ht="25.5">
      <c r="B12" s="15" t="s">
        <v>15</v>
      </c>
      <c r="C12" s="13" t="s">
        <v>12</v>
      </c>
      <c r="D12" s="22">
        <f>+D4*SIN(ACOS(D5))</f>
        <v>34.698703145794944</v>
      </c>
      <c r="E12" s="34" t="s">
        <v>6</v>
      </c>
      <c r="I12" s="10" t="s">
        <v>9</v>
      </c>
    </row>
    <row r="13" spans="2:5" ht="13.5" thickBot="1">
      <c r="B13" s="5"/>
      <c r="C13" s="6"/>
      <c r="D13" s="29"/>
      <c r="E13" s="35"/>
    </row>
    <row r="14" spans="2:5" ht="26.25" thickBot="1">
      <c r="B14" s="20" t="s">
        <v>7</v>
      </c>
      <c r="C14" s="7" t="s">
        <v>13</v>
      </c>
      <c r="D14" s="21">
        <f>+D12-D4*SIN(ACOS(D9))</f>
        <v>19.086208149798942</v>
      </c>
      <c r="E14" s="36" t="s">
        <v>6</v>
      </c>
    </row>
    <row r="16" spans="2:4" ht="12.75">
      <c r="B16" s="1" t="s">
        <v>22</v>
      </c>
      <c r="C16" s="1"/>
      <c r="D16" s="1"/>
    </row>
    <row r="19" ht="12.75">
      <c r="D19" t="s">
        <v>28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4"/>
  <sheetViews>
    <sheetView workbookViewId="0" topLeftCell="A1">
      <selection activeCell="A1" sqref="A1"/>
    </sheetView>
  </sheetViews>
  <sheetFormatPr defaultColWidth="11.421875" defaultRowHeight="12.75"/>
  <sheetData>
    <row r="2" ht="13.5" thickBot="1"/>
    <row r="3" spans="2:3" ht="16.5" thickBot="1">
      <c r="B3" s="40" t="s">
        <v>26</v>
      </c>
      <c r="C3" s="41" t="s">
        <v>27</v>
      </c>
    </row>
    <row r="4" spans="2:3" ht="12.75">
      <c r="B4" s="42">
        <v>1</v>
      </c>
      <c r="C4" s="43">
        <f>+SIN(ACOS(B4))</f>
        <v>0</v>
      </c>
    </row>
    <row r="5" spans="2:3" ht="12.75">
      <c r="B5" s="44">
        <v>0.9</v>
      </c>
      <c r="C5" s="45">
        <f aca="true" t="shared" si="0" ref="C5:C14">+SIN(ACOS(B5))</f>
        <v>0.4358898943540673</v>
      </c>
    </row>
    <row r="6" spans="2:3" ht="12.75">
      <c r="B6" s="46">
        <v>0.8</v>
      </c>
      <c r="C6" s="45">
        <f t="shared" si="0"/>
        <v>0.5999999999999999</v>
      </c>
    </row>
    <row r="7" spans="2:3" ht="12.75">
      <c r="B7" s="44">
        <v>0.7</v>
      </c>
      <c r="C7" s="45">
        <f t="shared" si="0"/>
        <v>0.714142842854285</v>
      </c>
    </row>
    <row r="8" spans="2:3" ht="12.75">
      <c r="B8" s="46">
        <v>0.6</v>
      </c>
      <c r="C8" s="45">
        <f t="shared" si="0"/>
        <v>0.7999999999999999</v>
      </c>
    </row>
    <row r="9" spans="2:3" ht="12.75">
      <c r="B9" s="44">
        <v>0.5</v>
      </c>
      <c r="C9" s="45">
        <f t="shared" si="0"/>
        <v>0.8660254037844386</v>
      </c>
    </row>
    <row r="10" spans="2:3" ht="12.75">
      <c r="B10" s="46">
        <v>0.4</v>
      </c>
      <c r="C10" s="45">
        <f t="shared" si="0"/>
        <v>0.916515138991168</v>
      </c>
    </row>
    <row r="11" spans="2:3" ht="12.75">
      <c r="B11" s="44">
        <v>0.3</v>
      </c>
      <c r="C11" s="45">
        <f t="shared" si="0"/>
        <v>0.9539392014169457</v>
      </c>
    </row>
    <row r="12" spans="2:3" ht="12.75">
      <c r="B12" s="46">
        <v>0.2</v>
      </c>
      <c r="C12" s="45">
        <f t="shared" si="0"/>
        <v>0.9797958971132712</v>
      </c>
    </row>
    <row r="13" spans="2:3" ht="12.75">
      <c r="B13" s="44">
        <v>0.1</v>
      </c>
      <c r="C13" s="45">
        <f t="shared" si="0"/>
        <v>0.99498743710662</v>
      </c>
    </row>
    <row r="14" spans="2:3" ht="13.5" thickBot="1">
      <c r="B14" s="47">
        <v>0</v>
      </c>
      <c r="C14" s="48">
        <f t="shared" si="0"/>
        <v>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Eléctrica de Río Grande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Salvaña</dc:creator>
  <cp:keywords/>
  <dc:description/>
  <cp:lastModifiedBy>Luis</cp:lastModifiedBy>
  <dcterms:created xsi:type="dcterms:W3CDTF">2007-08-22T11:06:56Z</dcterms:created>
  <dcterms:modified xsi:type="dcterms:W3CDTF">2008-08-09T23:06:55Z</dcterms:modified>
  <cp:category/>
  <cp:version/>
  <cp:contentType/>
  <cp:contentStatus/>
</cp:coreProperties>
</file>